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\Desktop\PAIE 2026\TABLE DES TAUX 2026\"/>
    </mc:Choice>
  </mc:AlternateContent>
  <xr:revisionPtr revIDLastSave="0" documentId="13_ncr:1_{8687CFEF-B943-4C30-BF6F-B2C49697E49E}" xr6:coauthVersionLast="47" xr6:coauthVersionMax="47" xr10:uidLastSave="{00000000-0000-0000-0000-000000000000}"/>
  <bookViews>
    <workbookView xWindow="-120" yWindow="-120" windowWidth="20730" windowHeight="11040" xr2:uid="{3A53570B-FB90-437E-BBB9-2AB6F5D6324F}"/>
  </bookViews>
  <sheets>
    <sheet name="Feuil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8" i="1" l="1"/>
  <c r="D78" i="1"/>
  <c r="E72" i="1"/>
  <c r="D72" i="1"/>
  <c r="C72" i="1"/>
  <c r="B72" i="1"/>
  <c r="E59" i="1"/>
  <c r="C59" i="1"/>
  <c r="E56" i="1"/>
  <c r="C56" i="1"/>
  <c r="D5" i="1"/>
  <c r="C5" i="1"/>
  <c r="D4" i="1"/>
  <c r="C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A4" authorId="0" shapeId="0" xr:uid="{3A1C3F5C-9B5C-42FC-B18B-2DAD56EA1ABD}">
      <text>
        <r>
          <rPr>
            <sz val="9"/>
            <color indexed="81"/>
            <rFont val="Tahoma"/>
            <family val="2"/>
          </rPr>
          <t xml:space="preserve">Taux propre à chaque entreprise 
</t>
        </r>
      </text>
    </comment>
    <comment ref="A5" authorId="0" shapeId="0" xr:uid="{7FF0DBC2-9348-4AE3-B9D0-CE0CF2457B6B}">
      <text>
        <r>
          <rPr>
            <sz val="9"/>
            <color indexed="81"/>
            <rFont val="Tahoma"/>
            <family val="2"/>
          </rPr>
          <t xml:space="preserve">Taux propre à chaque entreprise
</t>
        </r>
      </text>
    </comment>
    <comment ref="A7" authorId="0" shapeId="0" xr:uid="{F003DF91-E154-4EFA-BD88-57D142FAAB94}">
      <text>
        <r>
          <rPr>
            <sz val="9"/>
            <color indexed="81"/>
            <rFont val="Tahoma"/>
            <family val="2"/>
          </rPr>
          <t xml:space="preserve">
La cotisation Accident du Tavail t Maladies Professionnelles est variable suivant les entreprises et au sein des entrepriss peut être différente selon les postes occupés par les salariés.</t>
        </r>
      </text>
    </comment>
    <comment ref="A25" authorId="0" shapeId="0" xr:uid="{20A966D5-1F9A-4DFD-A269-307A52CBFBC2}">
      <text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Effectif salariés &lt; 50 </t>
        </r>
      </text>
    </comment>
    <comment ref="A26" authorId="0" shapeId="0" xr:uid="{A38736FE-B8BD-4AB6-B9C2-054928709B4A}">
      <text>
        <r>
          <rPr>
            <sz val="9"/>
            <color indexed="81"/>
            <rFont val="Tahoma"/>
            <family val="2"/>
          </rPr>
          <t xml:space="preserve">
Effectif salariés &gt; = 50</t>
        </r>
      </text>
    </comment>
    <comment ref="A27" authorId="0" shapeId="0" xr:uid="{1C9C8121-EBE6-4A08-962A-4F0D5371E98D}">
      <text>
        <r>
          <rPr>
            <sz val="9"/>
            <color indexed="81"/>
            <rFont val="Tahoma"/>
            <family val="2"/>
          </rPr>
          <t xml:space="preserve">(Taux Variable) Applicable Si Effectif salariés &gt;= 11
</t>
        </r>
      </text>
    </comment>
    <comment ref="D27" authorId="0" shapeId="0" xr:uid="{5E2E8518-3E02-47E3-9BAF-F6110D5E8406}">
      <text>
        <r>
          <rPr>
            <sz val="9"/>
            <color indexed="81"/>
            <rFont val="Tahoma"/>
            <family val="2"/>
          </rPr>
          <t xml:space="preserve">Taux applicable pour Paris et la petite couronne (Hauts-de-Seine, de la Seine-Saint-Denis et du Val-de-Marne) à compter du 01/02/2024 l(e taux est passé de 2,95% à 3,2%)
</t>
        </r>
        <r>
          <rPr>
            <b/>
            <sz val="9"/>
            <color indexed="81"/>
            <rFont val="Tahoma"/>
            <family val="2"/>
          </rPr>
          <t xml:space="preserve">
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29" authorId="0" shapeId="0" xr:uid="{C1202EAF-09AD-4FEF-8C59-CFFE639BF096}">
      <text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>Si Effectif salariés &gt;= 11)</t>
        </r>
      </text>
    </comment>
    <comment ref="A33" authorId="0" shapeId="0" xr:uid="{27AB60BE-53FF-4C51-ACC5-BDCF45E80D72}">
      <text>
        <r>
          <rPr>
            <sz val="9"/>
            <color indexed="81"/>
            <rFont val="Tahoma"/>
            <family val="2"/>
          </rPr>
          <t>(Si Effectifs salariés &gt; = 11 )</t>
        </r>
      </text>
    </comment>
    <comment ref="A34" authorId="0" shapeId="0" xr:uid="{725561E3-36B0-44B3-8FA5-9580587BABC2}">
      <text>
        <r>
          <rPr>
            <sz val="9"/>
            <color indexed="81"/>
            <rFont val="Tahoma"/>
            <family val="2"/>
          </rPr>
          <t xml:space="preserve">(Si Effectifs salariés &lt; 11 )
</t>
        </r>
      </text>
    </comment>
    <comment ref="A35" authorId="0" shapeId="0" xr:uid="{2AFB6926-FAE8-4C28-B9DD-6B1EF8F77E4D}">
      <text>
        <r>
          <rPr>
            <b/>
            <sz val="9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Tahoma"/>
            <family val="2"/>
          </rPr>
          <t xml:space="preserve">Si Effectifs Salariés &gt;=50 salariés (1)
</t>
        </r>
      </text>
    </comment>
  </commentList>
</comments>
</file>

<file path=xl/sharedStrings.xml><?xml version="1.0" encoding="utf-8"?>
<sst xmlns="http://schemas.openxmlformats.org/spreadsheetml/2006/main" count="91" uniqueCount="82">
  <si>
    <t>Libellé</t>
  </si>
  <si>
    <t>Cotisations 
salariales</t>
  </si>
  <si>
    <t>Cotisations 
patronales</t>
  </si>
  <si>
    <t xml:space="preserve">Cotisations et Contributions Obligatoires </t>
  </si>
  <si>
    <t xml:space="preserve">Sécurité Sociale Maladie Maternité Invalidité Décés </t>
  </si>
  <si>
    <t xml:space="preserve">Mutuelle Cadres </t>
  </si>
  <si>
    <t xml:space="preserve">Mutuelle Non Cadres </t>
  </si>
  <si>
    <t xml:space="preserve">ACCIDENT DU TRAVAIL - MALADIES PROFESSIONNELLES </t>
  </si>
  <si>
    <t xml:space="preserve">FAMILLE </t>
  </si>
  <si>
    <t xml:space="preserve">Allocations Familiales </t>
  </si>
  <si>
    <t xml:space="preserve">ASSURANCE CHÔMAGE </t>
  </si>
  <si>
    <t>Chômage ( TA+TB)</t>
  </si>
  <si>
    <t>AGS (TA+TB)</t>
  </si>
  <si>
    <t>APEC (TA+TB)</t>
  </si>
  <si>
    <t xml:space="preserve">RETRAITE </t>
  </si>
  <si>
    <t>Sécurité Sociale Plafonnée</t>
  </si>
  <si>
    <t xml:space="preserve">Sécurité Sociale déplafonnée </t>
  </si>
  <si>
    <t>Complémentaire T1</t>
  </si>
  <si>
    <t xml:space="preserve">Complémentaire T2 </t>
  </si>
  <si>
    <t>Contribution d'équilibre général  T1 (CEG T1)</t>
  </si>
  <si>
    <t>Contribution d'équilibre général  T2 (CEG T2)</t>
  </si>
  <si>
    <t>Contribution d'équilibre Technique  T1 (CET T1)</t>
  </si>
  <si>
    <t xml:space="preserve">Contribution d'équilibre Technique  T2 (CET T2) </t>
  </si>
  <si>
    <t xml:space="preserve">URSSAF FNAL Taux réduit  TA </t>
  </si>
  <si>
    <t xml:space="preserve">URSSAF FNAL Totalité </t>
  </si>
  <si>
    <t xml:space="preserve">Versement Mobilité </t>
  </si>
  <si>
    <t>Tx applicable  Paris et Petite couronne</t>
  </si>
  <si>
    <t>Contribution de solidarité pour l'autonomie</t>
  </si>
  <si>
    <t>Forfait social</t>
  </si>
  <si>
    <t xml:space="preserve">Forfait social sur Retraite Supplémentaire Art 83 </t>
  </si>
  <si>
    <t xml:space="preserve">Contribution dialogue social </t>
  </si>
  <si>
    <t>Taxe d'apprentissage</t>
  </si>
  <si>
    <t xml:space="preserve">Formation professionnelle </t>
  </si>
  <si>
    <t xml:space="preserve">Participation à l'effort de construction </t>
  </si>
  <si>
    <t xml:space="preserve">C.S.G  déductible de l'impôt sur le revenu </t>
  </si>
  <si>
    <t xml:space="preserve">C.S.G./ C.R.D.S non déductible de l'impôt sur le revenu </t>
  </si>
  <si>
    <t xml:space="preserve">CSG  6,8 % sur Heures Supplémentaires  Non déductible </t>
  </si>
  <si>
    <t xml:space="preserve">CSG  6,8 % sur Heures supplémentaires Déductible </t>
  </si>
  <si>
    <t>CSG / CRDS 2,9 %  (Non déductible) sur Heures Supplémentaires</t>
  </si>
  <si>
    <t xml:space="preserve">Cotisations et Contributions Facultatives </t>
  </si>
  <si>
    <t xml:space="preserve">Prévoyance Complémentaire Cadres </t>
  </si>
  <si>
    <t xml:space="preserve">Prévoyance Complémentaire Non Cadres </t>
  </si>
  <si>
    <t>Assurance décés des cadres  (TA)</t>
  </si>
  <si>
    <t>Maintien de salaire TA</t>
  </si>
  <si>
    <t xml:space="preserve">Maintien de salaire TB </t>
  </si>
  <si>
    <t>Plafond de la sécurité sociale 2026</t>
  </si>
  <si>
    <t>SMICH 31/12/2025</t>
  </si>
  <si>
    <t>SMICH au 01/01/2026</t>
  </si>
  <si>
    <t xml:space="preserve">SMIC Mensuel  </t>
  </si>
  <si>
    <t xml:space="preserve">alternatives </t>
  </si>
  <si>
    <t>SMIC Mensuel  au 01/01/2026</t>
  </si>
  <si>
    <t>3*SMICH*35*52/12 au 01/01/2026</t>
  </si>
  <si>
    <t>Coefficients Red Gen Dégressive Unique applicable au   01/01/2026 (Entreprises de moins de 50 sal / Entreprises de 50 ou + de 50 sal.)</t>
  </si>
  <si>
    <t xml:space="preserve">Déduction forfaitaire sur les Heures supplémentaires  moins de 20 salariés </t>
  </si>
  <si>
    <t xml:space="preserve">1,5 euro / Heure suppl </t>
  </si>
  <si>
    <t xml:space="preserve">DFHS entreprises d'au moins 20 salariés </t>
  </si>
  <si>
    <t>0,5 euro / Heure Suppl</t>
  </si>
  <si>
    <t xml:space="preserve">Tickets restaurant Exonération maximale de la Part Patronale </t>
  </si>
  <si>
    <t xml:space="preserve">Pass Navigo RP </t>
  </si>
  <si>
    <t xml:space="preserve">Abattement 2026 sur les CDD Courts </t>
  </si>
  <si>
    <t xml:space="preserve">Salaire Brut Inférieur au PMSS </t>
  </si>
  <si>
    <t>Salaire Brut supérieur au PMSS</t>
  </si>
  <si>
    <t xml:space="preserve">PS </t>
  </si>
  <si>
    <t>PP</t>
  </si>
  <si>
    <t>CEG T1</t>
  </si>
  <si>
    <t>CET T1</t>
  </si>
  <si>
    <t>Complémentaire T1  (sur le BP)</t>
  </si>
  <si>
    <t>PS</t>
  </si>
  <si>
    <t xml:space="preserve">CEG T2 </t>
  </si>
  <si>
    <t>CET T2</t>
  </si>
  <si>
    <t xml:space="preserve">Complémentaire T2 (sur le BP) </t>
  </si>
  <si>
    <r>
      <t xml:space="preserve">Taux </t>
    </r>
    <r>
      <rPr>
        <b/>
        <sz val="11"/>
        <color theme="1"/>
        <rFont val="Times New Roman"/>
        <family val="1"/>
      </rPr>
      <t>2025</t>
    </r>
    <r>
      <rPr>
        <sz val="11"/>
        <color theme="1"/>
        <rFont val="Times New Roman"/>
        <family val="1"/>
      </rPr>
      <t xml:space="preserve">  du Versement Mobilité en RP </t>
    </r>
  </si>
  <si>
    <t>Départements</t>
  </si>
  <si>
    <t>Taux du Versement Mobilité aiu 01/01/2024</t>
  </si>
  <si>
    <t>A compter du 01/02/2024</t>
  </si>
  <si>
    <t>Paris (75) et départements des Hauts-de-Seine (92)</t>
  </si>
  <si>
    <t>2,95 %</t>
  </si>
  <si>
    <t>Départements de la Seine-Saint-Denis et du Val-de-Marne</t>
  </si>
  <si>
    <t>Communes de la région parisienne autres que Paris et les communes du département des Hauts-de-Seine, de la Seine-Saint-Denis et du Val-de-Marne (cf. ci-après)</t>
  </si>
  <si>
    <t xml:space="preserve">2,01 % / 1,6 % </t>
  </si>
  <si>
    <t xml:space="preserve">Consulter les taux applicables sur le site  de URSSAF à l'adresse suivante : </t>
  </si>
  <si>
    <r>
      <t xml:space="preserve">  </t>
    </r>
    <r>
      <rPr>
        <i/>
        <sz val="11"/>
        <color theme="1"/>
        <rFont val="Times New Roman"/>
        <family val="1"/>
      </rPr>
      <t xml:space="preserve"> https://www.urssaf.fr/portail/home/taux-et-baremes/versement-mobilite.html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</si>
</sst>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0.0000"/>
    <numFmt numFmtId="165" formatCode="0.000"/>
    <numFmt numFmtId="166" formatCode="_(* #,##0.00_);_(* \(#,##0.00\);_(* &quot;-&quot;??_);_(@_)"/>
    <numFmt numFmtId="167" formatCode="0.0%"/>
    <numFmt numFmtId="168" formatCode="0.000%"/>
    <numFmt numFmtId="169" formatCode="_-* #,##0.0000_-;\-* #,##0.0000_-;_-* &quot;-&quot;??_-;_-@_-"/>
    <numFmt numFmtId="170" formatCode="_-* #,##0_-;\-* #,##0_-;_-* &quot;-&quot;??_-;_-@_-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charset val="1"/>
    </font>
    <font>
      <sz val="9"/>
      <color theme="1"/>
      <name val="Arial Narrow"/>
      <family val="2"/>
    </font>
    <font>
      <sz val="9"/>
      <name val="Arial Narrow"/>
      <family val="2"/>
    </font>
    <font>
      <sz val="9"/>
      <name val="Times New Roman"/>
      <family val="1"/>
    </font>
    <font>
      <sz val="9"/>
      <color theme="0"/>
      <name val="Times New Roman"/>
      <family val="1"/>
    </font>
    <font>
      <sz val="9"/>
      <color theme="1"/>
      <name val="Times New Roman"/>
      <family val="1"/>
    </font>
    <font>
      <sz val="11"/>
      <color theme="1"/>
      <name val="Times New Roman"/>
      <family val="1"/>
    </font>
    <font>
      <sz val="8"/>
      <name val="Times New Roman"/>
      <family val="1"/>
    </font>
    <font>
      <i/>
      <sz val="8"/>
      <color theme="1"/>
      <name val="Times New Roman"/>
      <family val="1"/>
    </font>
    <font>
      <sz val="12"/>
      <name val="Times New Roman"/>
      <family val="1"/>
    </font>
    <font>
      <b/>
      <sz val="9"/>
      <name val="Times New Roman"/>
      <family val="1"/>
    </font>
    <font>
      <b/>
      <sz val="9"/>
      <color theme="1"/>
      <name val="Times New Roman"/>
      <family val="1"/>
    </font>
    <font>
      <b/>
      <sz val="11"/>
      <color theme="1"/>
      <name val="Times New Roman"/>
      <family val="1"/>
    </font>
    <font>
      <sz val="9"/>
      <color rgb="FF000000"/>
      <name val="Times New Roman"/>
      <family val="1"/>
    </font>
    <font>
      <b/>
      <sz val="14"/>
      <name val="Times New Roman"/>
      <family val="1"/>
    </font>
    <font>
      <sz val="8"/>
      <name val="Arial Narrow"/>
      <family val="2"/>
    </font>
    <font>
      <b/>
      <sz val="9"/>
      <color rgb="FFFF0000"/>
      <name val="Times New Roman"/>
      <family val="1"/>
    </font>
    <font>
      <sz val="9"/>
      <color rgb="FFFF0000"/>
      <name val="Times New Roman"/>
      <family val="1"/>
    </font>
    <font>
      <sz val="11"/>
      <color rgb="FFFF0000"/>
      <name val="Times New Roman"/>
      <family val="1"/>
    </font>
    <font>
      <b/>
      <sz val="9"/>
      <color theme="0"/>
      <name val="Times New Roman"/>
      <family val="1"/>
    </font>
    <font>
      <b/>
      <sz val="9"/>
      <color rgb="FF00000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sz val="11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7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0" fontId="3" fillId="0" borderId="0" xfId="0" applyFont="1"/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10" fontId="5" fillId="0" borderId="3" xfId="2" applyNumberFormat="1" applyFont="1" applyBorder="1" applyAlignment="1">
      <alignment horizontal="center" vertical="center"/>
    </xf>
    <xf numFmtId="10" fontId="6" fillId="2" borderId="3" xfId="2" applyNumberFormat="1" applyFont="1" applyFill="1" applyBorder="1" applyAlignment="1">
      <alignment horizontal="center" vertical="center"/>
    </xf>
    <xf numFmtId="0" fontId="7" fillId="0" borderId="0" xfId="0" applyFont="1"/>
    <xf numFmtId="0" fontId="8" fillId="0" borderId="0" xfId="0" applyFont="1"/>
    <xf numFmtId="0" fontId="9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10" fontId="8" fillId="0" borderId="3" xfId="2" applyNumberFormat="1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 indent="1"/>
    </xf>
    <xf numFmtId="0" fontId="9" fillId="0" borderId="2" xfId="0" applyFont="1" applyBorder="1" applyAlignment="1">
      <alignment horizontal="left" vertical="center" wrapText="1" indent="1"/>
    </xf>
    <xf numFmtId="166" fontId="11" fillId="0" borderId="2" xfId="1" applyNumberFormat="1" applyFont="1" applyBorder="1" applyAlignment="1">
      <alignment horizontal="right" vertical="center"/>
    </xf>
    <xf numFmtId="167" fontId="5" fillId="0" borderId="2" xfId="2" applyNumberFormat="1" applyFont="1" applyBorder="1" applyAlignment="1">
      <alignment horizontal="right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43" fontId="11" fillId="3" borderId="5" xfId="1" applyFont="1" applyFill="1" applyBorder="1" applyAlignment="1">
      <alignment horizontal="right" vertical="center"/>
    </xf>
    <xf numFmtId="166" fontId="11" fillId="0" borderId="2" xfId="1" applyNumberFormat="1" applyFont="1" applyBorder="1" applyAlignment="1">
      <alignment horizontal="center" vertical="center"/>
    </xf>
    <xf numFmtId="10" fontId="6" fillId="2" borderId="2" xfId="2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167" fontId="5" fillId="0" borderId="2" xfId="2" applyNumberFormat="1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/>
    </xf>
    <xf numFmtId="164" fontId="8" fillId="3" borderId="0" xfId="0" applyNumberFormat="1" applyFont="1" applyFill="1" applyAlignment="1">
      <alignment horizontal="right"/>
    </xf>
    <xf numFmtId="165" fontId="8" fillId="3" borderId="0" xfId="0" applyNumberFormat="1" applyFont="1" applyFill="1" applyAlignment="1">
      <alignment horizontal="right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168" fontId="5" fillId="0" borderId="2" xfId="2" applyNumberFormat="1" applyFont="1" applyBorder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168" fontId="5" fillId="0" borderId="2" xfId="2" applyNumberFormat="1" applyFont="1" applyFill="1" applyBorder="1" applyAlignment="1">
      <alignment horizontal="center" vertical="center"/>
    </xf>
    <xf numFmtId="168" fontId="5" fillId="0" borderId="3" xfId="2" applyNumberFormat="1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horizontal="center"/>
    </xf>
    <xf numFmtId="0" fontId="14" fillId="3" borderId="7" xfId="0" applyFont="1" applyFill="1" applyBorder="1" applyAlignment="1">
      <alignment horizont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10" fontId="5" fillId="0" borderId="2" xfId="2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/>
    </xf>
    <xf numFmtId="0" fontId="15" fillId="0" borderId="1" xfId="0" applyFont="1" applyBorder="1" applyAlignment="1">
      <alignment horizontal="left" vertical="center"/>
    </xf>
    <xf numFmtId="0" fontId="1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11" fillId="0" borderId="2" xfId="0" applyFont="1" applyBorder="1" applyAlignment="1">
      <alignment horizontal="center" vertical="center"/>
    </xf>
    <xf numFmtId="43" fontId="7" fillId="0" borderId="0" xfId="1" applyFont="1" applyFill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3" borderId="1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10" fontId="5" fillId="0" borderId="2" xfId="2" applyNumberFormat="1" applyFont="1" applyBorder="1" applyAlignment="1">
      <alignment horizontal="right" vertical="center"/>
    </xf>
    <xf numFmtId="165" fontId="8" fillId="0" borderId="3" xfId="0" applyNumberFormat="1" applyFont="1" applyBorder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15" fillId="0" borderId="0" xfId="0" applyFont="1"/>
    <xf numFmtId="0" fontId="16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43" fontId="5" fillId="0" borderId="2" xfId="1" applyFont="1" applyBorder="1" applyAlignment="1">
      <alignment horizontal="right" vertical="center"/>
    </xf>
    <xf numFmtId="2" fontId="8" fillId="0" borderId="2" xfId="0" applyNumberFormat="1" applyFont="1" applyBorder="1" applyAlignment="1">
      <alignment horizontal="right" vertical="center"/>
    </xf>
    <xf numFmtId="0" fontId="15" fillId="0" borderId="0" xfId="0" applyFont="1" applyAlignment="1">
      <alignment horizontal="left"/>
    </xf>
    <xf numFmtId="0" fontId="17" fillId="0" borderId="3" xfId="0" applyFont="1" applyBorder="1" applyAlignment="1">
      <alignment vertical="center" wrapText="1"/>
    </xf>
    <xf numFmtId="9" fontId="5" fillId="0" borderId="3" xfId="2" applyFont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43" fontId="18" fillId="0" borderId="3" xfId="1" applyFont="1" applyBorder="1" applyAlignment="1">
      <alignment horizontal="center" vertical="center"/>
    </xf>
    <xf numFmtId="2" fontId="8" fillId="0" borderId="3" xfId="0" applyNumberFormat="1" applyFont="1" applyBorder="1" applyAlignment="1">
      <alignment horizontal="center" vertical="center"/>
    </xf>
    <xf numFmtId="43" fontId="5" fillId="0" borderId="3" xfId="1" applyFont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43" fontId="5" fillId="0" borderId="3" xfId="1" applyFont="1" applyBorder="1" applyAlignment="1">
      <alignment horizontal="right" vertical="center"/>
    </xf>
    <xf numFmtId="0" fontId="19" fillId="0" borderId="0" xfId="0" applyFont="1"/>
    <xf numFmtId="43" fontId="19" fillId="0" borderId="3" xfId="1" applyFont="1" applyBorder="1" applyAlignment="1">
      <alignment horizontal="center" vertical="center"/>
    </xf>
    <xf numFmtId="0" fontId="20" fillId="0" borderId="0" xfId="0" applyFont="1"/>
    <xf numFmtId="169" fontId="21" fillId="2" borderId="2" xfId="1" applyNumberFormat="1" applyFont="1" applyFill="1" applyBorder="1" applyAlignment="1">
      <alignment horizontal="right" vertical="center" wrapText="1"/>
    </xf>
    <xf numFmtId="169" fontId="21" fillId="2" borderId="3" xfId="1" applyNumberFormat="1" applyFont="1" applyFill="1" applyBorder="1" applyAlignment="1">
      <alignment horizontal="right" vertical="center" wrapText="1"/>
    </xf>
    <xf numFmtId="43" fontId="7" fillId="0" borderId="4" xfId="1" applyFont="1" applyBorder="1" applyAlignment="1">
      <alignment horizontal="center" vertical="center" wrapText="1"/>
    </xf>
    <xf numFmtId="43" fontId="7" fillId="0" borderId="2" xfId="1" applyFont="1" applyBorder="1" applyAlignment="1">
      <alignment horizontal="center" vertical="center" wrapText="1"/>
    </xf>
    <xf numFmtId="43" fontId="7" fillId="0" borderId="0" xfId="1" applyFont="1" applyBorder="1" applyAlignment="1">
      <alignment horizontal="center" vertical="center" wrapText="1"/>
    </xf>
    <xf numFmtId="2" fontId="5" fillId="0" borderId="0" xfId="0" applyNumberFormat="1" applyFont="1" applyAlignment="1">
      <alignment horizontal="right"/>
    </xf>
    <xf numFmtId="2" fontId="7" fillId="0" borderId="3" xfId="0" applyNumberFormat="1" applyFont="1" applyBorder="1" applyAlignment="1">
      <alignment horizontal="right" vertical="center" wrapText="1"/>
    </xf>
    <xf numFmtId="43" fontId="7" fillId="0" borderId="0" xfId="1" applyFont="1" applyBorder="1" applyAlignment="1">
      <alignment horizontal="center"/>
    </xf>
    <xf numFmtId="0" fontId="6" fillId="2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43" fontId="18" fillId="0" borderId="3" xfId="1" applyFont="1" applyBorder="1" applyAlignment="1">
      <alignment horizontal="right" vertical="center"/>
    </xf>
    <xf numFmtId="2" fontId="7" fillId="0" borderId="0" xfId="0" applyNumberFormat="1" applyFont="1" applyAlignment="1">
      <alignment horizontal="right"/>
    </xf>
    <xf numFmtId="0" fontId="22" fillId="0" borderId="0" xfId="0" applyFont="1" applyAlignment="1">
      <alignment horizontal="center" vertical="center" wrapText="1"/>
    </xf>
    <xf numFmtId="0" fontId="23" fillId="2" borderId="7" xfId="0" quotePrefix="1" applyFont="1" applyFill="1" applyBorder="1" applyAlignment="1">
      <alignment horizontal="center" vertical="center" wrapText="1"/>
    </xf>
    <xf numFmtId="170" fontId="24" fillId="2" borderId="3" xfId="1" applyNumberFormat="1" applyFont="1" applyFill="1" applyBorder="1" applyAlignment="1">
      <alignment horizontal="center" vertical="center" wrapText="1"/>
    </xf>
    <xf numFmtId="165" fontId="8" fillId="0" borderId="0" xfId="0" applyNumberFormat="1" applyFont="1" applyAlignment="1">
      <alignment horizontal="right"/>
    </xf>
    <xf numFmtId="0" fontId="25" fillId="0" borderId="0" xfId="0" applyFont="1" applyAlignment="1">
      <alignment horizontal="center" vertical="center" wrapText="1"/>
    </xf>
    <xf numFmtId="165" fontId="26" fillId="0" borderId="3" xfId="0" applyNumberFormat="1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10" fontId="25" fillId="0" borderId="3" xfId="0" applyNumberFormat="1" applyFont="1" applyBorder="1" applyAlignment="1">
      <alignment horizontal="center" vertical="center" wrapText="1"/>
    </xf>
    <xf numFmtId="10" fontId="25" fillId="0" borderId="3" xfId="1" applyNumberFormat="1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164" fontId="25" fillId="0" borderId="3" xfId="0" applyNumberFormat="1" applyFont="1" applyBorder="1" applyAlignment="1">
      <alignment horizontal="center" vertical="center" wrapText="1"/>
    </xf>
    <xf numFmtId="164" fontId="26" fillId="0" borderId="3" xfId="0" applyNumberFormat="1" applyFont="1" applyBorder="1" applyAlignment="1">
      <alignment horizontal="center" vertical="center" wrapText="1"/>
    </xf>
    <xf numFmtId="10" fontId="26" fillId="0" borderId="3" xfId="0" applyNumberFormat="1" applyFont="1" applyBorder="1" applyAlignment="1">
      <alignment horizontal="center" vertical="center" wrapText="1"/>
    </xf>
    <xf numFmtId="164" fontId="26" fillId="0" borderId="0" xfId="0" applyNumberFormat="1" applyFont="1" applyAlignment="1">
      <alignment horizontal="center" vertical="center" wrapText="1"/>
    </xf>
    <xf numFmtId="10" fontId="26" fillId="0" borderId="0" xfId="0" applyNumberFormat="1" applyFont="1" applyAlignment="1">
      <alignment horizontal="center" vertical="center" wrapText="1"/>
    </xf>
    <xf numFmtId="164" fontId="25" fillId="0" borderId="0" xfId="0" applyNumberFormat="1" applyFont="1" applyAlignment="1">
      <alignment horizontal="center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43" fontId="7" fillId="0" borderId="0" xfId="1" quotePrefix="1" applyFont="1" applyBorder="1" applyAlignment="1">
      <alignment horizontal="right"/>
    </xf>
    <xf numFmtId="0" fontId="8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right" vertical="center" wrapText="1"/>
    </xf>
    <xf numFmtId="10" fontId="8" fillId="0" borderId="3" xfId="2" applyNumberFormat="1" applyFont="1" applyBorder="1" applyAlignment="1">
      <alignment horizontal="righ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165" fontId="0" fillId="0" borderId="0" xfId="0" applyNumberFormat="1" applyAlignment="1">
      <alignment horizontal="right"/>
    </xf>
    <xf numFmtId="164" fontId="0" fillId="0" borderId="0" xfId="0" applyNumberFormat="1" applyAlignment="1">
      <alignment horizontal="right"/>
    </xf>
    <xf numFmtId="164" fontId="8" fillId="0" borderId="0" xfId="0" applyNumberFormat="1" applyFont="1" applyAlignment="1">
      <alignment horizontal="right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PC\Desktop\PAIE%202026\Chapitres%204%20-%205%20-%206\TRAVAIL%20CHAPITRE%203%20DEF%201%202026.xlsx" TargetMode="External"/><Relationship Id="rId1" Type="http://schemas.openxmlformats.org/officeDocument/2006/relationships/externalLinkPath" Target="/Users/PC/Desktop/PAIE%202026/Chapitres%204%20-%205%20-%206/TRAVAIL%20CHAPITRE%203%20DEF%201%20202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ERIODE DE PAIE 2026"/>
      <sheetName val="TABLE DES TAUX 2026 "/>
      <sheetName val="MATRICE RGDU "/>
      <sheetName val="TRAME DE BP "/>
      <sheetName val="TRAVAIL 1"/>
      <sheetName val="TRAVAIL 2 "/>
    </sheetNames>
    <sheetDataSet>
      <sheetData sheetId="0"/>
      <sheetData sheetId="1"/>
      <sheetData sheetId="2"/>
      <sheetData sheetId="3"/>
      <sheetData sheetId="4">
        <row r="4">
          <cell r="D4">
            <v>1.6799999999999999E-2</v>
          </cell>
        </row>
        <row r="5">
          <cell r="C5">
            <v>0.01</v>
          </cell>
          <cell r="D5">
            <v>1.7999999999999999E-2</v>
          </cell>
        </row>
      </sheetData>
      <sheetData sheetId="5">
        <row r="4">
          <cell r="C4">
            <v>1.12E-2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0085C-B8EE-4334-B729-77C8DC6D33B6}">
  <dimension ref="A1:F89"/>
  <sheetViews>
    <sheetView tabSelected="1" workbookViewId="0">
      <selection sqref="A1:XFD1048576"/>
    </sheetView>
  </sheetViews>
  <sheetFormatPr baseColWidth="10" defaultRowHeight="15" x14ac:dyDescent="0.25"/>
  <cols>
    <col min="1" max="1" width="29" customWidth="1"/>
    <col min="2" max="2" width="19" customWidth="1"/>
    <col min="3" max="3" width="19" style="135" customWidth="1"/>
    <col min="4" max="4" width="19" style="134" customWidth="1"/>
    <col min="5" max="5" width="19" style="5" customWidth="1"/>
  </cols>
  <sheetData>
    <row r="1" spans="1:5" ht="48" customHeight="1" x14ac:dyDescent="0.25">
      <c r="A1" s="1" t="s">
        <v>0</v>
      </c>
      <c r="B1" s="2"/>
      <c r="C1" s="3" t="s">
        <v>1</v>
      </c>
      <c r="D1" s="4" t="s">
        <v>2</v>
      </c>
    </row>
    <row r="2" spans="1:5" ht="19.5" customHeight="1" x14ac:dyDescent="0.25">
      <c r="A2" s="6" t="s">
        <v>3</v>
      </c>
      <c r="B2" s="7"/>
      <c r="C2" s="3"/>
      <c r="D2" s="4"/>
    </row>
    <row r="3" spans="1:5" s="13" customFormat="1" ht="19.5" customHeight="1" x14ac:dyDescent="0.25">
      <c r="A3" s="8" t="s">
        <v>4</v>
      </c>
      <c r="B3" s="9"/>
      <c r="C3" s="10"/>
      <c r="D3" s="11">
        <v>0.13</v>
      </c>
      <c r="E3" s="12"/>
    </row>
    <row r="4" spans="1:5" s="13" customFormat="1" ht="19.5" customHeight="1" x14ac:dyDescent="0.25">
      <c r="A4" s="14" t="s">
        <v>5</v>
      </c>
      <c r="B4" s="15"/>
      <c r="C4" s="16">
        <f>'[1]TRAVAIL 2 '!C4</f>
        <v>1.12E-2</v>
      </c>
      <c r="D4" s="16">
        <f>'[1]TRAVAIL 1'!D4</f>
        <v>1.6799999999999999E-2</v>
      </c>
      <c r="E4" s="17"/>
    </row>
    <row r="5" spans="1:5" s="13" customFormat="1" ht="19.5" customHeight="1" x14ac:dyDescent="0.25">
      <c r="A5" s="14" t="s">
        <v>6</v>
      </c>
      <c r="B5" s="15"/>
      <c r="C5" s="10">
        <f>'[1]TRAVAIL 1'!C5</f>
        <v>0.01</v>
      </c>
      <c r="D5" s="10">
        <f>'[1]TRAVAIL 1'!D5</f>
        <v>1.7999999999999999E-2</v>
      </c>
      <c r="E5" s="17"/>
    </row>
    <row r="6" spans="1:5" s="13" customFormat="1" ht="19.5" customHeight="1" x14ac:dyDescent="0.25">
      <c r="A6" s="18"/>
      <c r="B6" s="19"/>
      <c r="C6" s="19"/>
      <c r="D6" s="20"/>
      <c r="E6" s="21"/>
    </row>
    <row r="7" spans="1:5" s="13" customFormat="1" ht="19.5" customHeight="1" x14ac:dyDescent="0.25">
      <c r="A7" s="22" t="s">
        <v>7</v>
      </c>
      <c r="B7" s="23"/>
      <c r="C7" s="24"/>
      <c r="D7" s="25"/>
    </row>
    <row r="8" spans="1:5" s="13" customFormat="1" ht="19.5" customHeight="1" x14ac:dyDescent="0.25">
      <c r="A8" s="26" t="s">
        <v>8</v>
      </c>
      <c r="B8" s="27"/>
      <c r="C8" s="28"/>
      <c r="D8" s="28"/>
    </row>
    <row r="9" spans="1:5" s="13" customFormat="1" ht="19.5" customHeight="1" x14ac:dyDescent="0.25">
      <c r="A9" s="8" t="s">
        <v>9</v>
      </c>
      <c r="B9" s="9"/>
      <c r="C9" s="29"/>
      <c r="D9" s="30">
        <v>5.2499999999999998E-2</v>
      </c>
    </row>
    <row r="10" spans="1:5" s="13" customFormat="1" ht="19.5" customHeight="1" x14ac:dyDescent="0.25">
      <c r="A10" s="31"/>
      <c r="B10" s="32"/>
      <c r="C10" s="29"/>
      <c r="D10" s="33"/>
    </row>
    <row r="11" spans="1:5" s="13" customFormat="1" ht="19.5" customHeight="1" x14ac:dyDescent="0.25">
      <c r="A11" s="34" t="s">
        <v>10</v>
      </c>
      <c r="B11" s="35"/>
      <c r="C11" s="36"/>
      <c r="D11" s="37"/>
    </row>
    <row r="12" spans="1:5" s="13" customFormat="1" ht="19.5" customHeight="1" x14ac:dyDescent="0.25">
      <c r="A12" s="38" t="s">
        <v>11</v>
      </c>
      <c r="B12" s="39"/>
      <c r="C12" s="40"/>
      <c r="D12" s="40">
        <v>0.04</v>
      </c>
    </row>
    <row r="13" spans="1:5" s="13" customFormat="1" ht="19.5" customHeight="1" x14ac:dyDescent="0.25">
      <c r="A13" s="38" t="s">
        <v>12</v>
      </c>
      <c r="B13" s="39"/>
      <c r="C13" s="40"/>
      <c r="D13" s="40">
        <v>2.5000000000000001E-3</v>
      </c>
    </row>
    <row r="14" spans="1:5" s="13" customFormat="1" ht="19.5" customHeight="1" x14ac:dyDescent="0.25">
      <c r="A14" s="41" t="s">
        <v>13</v>
      </c>
      <c r="B14" s="42"/>
      <c r="C14" s="43">
        <v>2.4000000000000001E-4</v>
      </c>
      <c r="D14" s="44">
        <v>3.6000000000000002E-4</v>
      </c>
    </row>
    <row r="15" spans="1:5" s="13" customFormat="1" ht="19.5" customHeight="1" x14ac:dyDescent="0.25">
      <c r="A15" s="45" t="s">
        <v>14</v>
      </c>
      <c r="B15" s="46"/>
      <c r="C15" s="46"/>
      <c r="D15" s="46"/>
    </row>
    <row r="16" spans="1:5" s="13" customFormat="1" ht="19.5" customHeight="1" x14ac:dyDescent="0.25">
      <c r="A16" s="47" t="s">
        <v>15</v>
      </c>
      <c r="B16" s="48"/>
      <c r="C16" s="49">
        <v>6.9000000000000006E-2</v>
      </c>
      <c r="D16" s="49">
        <v>8.5500000000000007E-2</v>
      </c>
    </row>
    <row r="17" spans="1:5" s="13" customFormat="1" ht="19.5" customHeight="1" x14ac:dyDescent="0.25">
      <c r="A17" s="47" t="s">
        <v>16</v>
      </c>
      <c r="B17" s="48"/>
      <c r="C17" s="49">
        <v>4.0000000000000001E-3</v>
      </c>
      <c r="D17" s="30">
        <v>2.1100000000000001E-2</v>
      </c>
    </row>
    <row r="18" spans="1:5" s="13" customFormat="1" ht="19.5" customHeight="1" x14ac:dyDescent="0.25">
      <c r="A18" s="47" t="s">
        <v>17</v>
      </c>
      <c r="B18" s="48"/>
      <c r="C18" s="49">
        <v>3.15E-2</v>
      </c>
      <c r="D18" s="49">
        <v>4.7199999999999999E-2</v>
      </c>
    </row>
    <row r="19" spans="1:5" s="13" customFormat="1" ht="19.5" customHeight="1" x14ac:dyDescent="0.25">
      <c r="A19" s="47" t="s">
        <v>18</v>
      </c>
      <c r="B19" s="48"/>
      <c r="C19" s="49">
        <v>8.6400000000000005E-2</v>
      </c>
      <c r="D19" s="49">
        <v>0.1295</v>
      </c>
    </row>
    <row r="20" spans="1:5" s="13" customFormat="1" ht="19.5" customHeight="1" x14ac:dyDescent="0.25">
      <c r="A20" s="47" t="s">
        <v>19</v>
      </c>
      <c r="B20" s="48"/>
      <c r="C20" s="49">
        <v>8.6E-3</v>
      </c>
      <c r="D20" s="49">
        <v>1.29E-2</v>
      </c>
    </row>
    <row r="21" spans="1:5" s="13" customFormat="1" ht="19.5" customHeight="1" x14ac:dyDescent="0.25">
      <c r="A21" s="47" t="s">
        <v>20</v>
      </c>
      <c r="B21" s="48"/>
      <c r="C21" s="49">
        <v>1.0800000000000001E-2</v>
      </c>
      <c r="D21" s="49">
        <v>1.6199999999999999E-2</v>
      </c>
    </row>
    <row r="22" spans="1:5" s="13" customFormat="1" ht="19.5" customHeight="1" x14ac:dyDescent="0.25">
      <c r="A22" s="47" t="s">
        <v>21</v>
      </c>
      <c r="B22" s="48"/>
      <c r="C22" s="49">
        <v>1.4E-3</v>
      </c>
      <c r="D22" s="49">
        <v>2.0999999999999999E-3</v>
      </c>
    </row>
    <row r="23" spans="1:5" s="13" customFormat="1" ht="19.5" customHeight="1" x14ac:dyDescent="0.25">
      <c r="A23" s="47" t="s">
        <v>22</v>
      </c>
      <c r="B23" s="48"/>
      <c r="C23" s="49">
        <v>1.4E-3</v>
      </c>
      <c r="D23" s="49">
        <v>2.0999999999999999E-3</v>
      </c>
    </row>
    <row r="24" spans="1:5" s="13" customFormat="1" ht="19.5" customHeight="1" x14ac:dyDescent="0.25">
      <c r="A24" s="50"/>
      <c r="B24" s="51"/>
      <c r="C24" s="36"/>
      <c r="D24" s="37"/>
      <c r="E24" s="21"/>
    </row>
    <row r="25" spans="1:5" s="13" customFormat="1" ht="19.5" customHeight="1" x14ac:dyDescent="0.25">
      <c r="A25" s="47" t="s">
        <v>23</v>
      </c>
      <c r="B25" s="48"/>
      <c r="C25" s="29"/>
      <c r="D25" s="49">
        <v>1E-3</v>
      </c>
      <c r="E25" s="21"/>
    </row>
    <row r="26" spans="1:5" s="13" customFormat="1" ht="19.5" customHeight="1" x14ac:dyDescent="0.25">
      <c r="A26" s="52" t="s">
        <v>24</v>
      </c>
      <c r="B26" s="53"/>
      <c r="C26" s="29"/>
      <c r="D26" s="49">
        <v>5.0000000000000001E-3</v>
      </c>
      <c r="E26" s="21"/>
    </row>
    <row r="27" spans="1:5" s="13" customFormat="1" ht="19.5" customHeight="1" x14ac:dyDescent="0.25">
      <c r="A27" s="52" t="s">
        <v>25</v>
      </c>
      <c r="B27" s="53"/>
      <c r="C27" s="29"/>
      <c r="D27" s="49">
        <v>3.2000000000000001E-2</v>
      </c>
      <c r="E27" s="21" t="s">
        <v>26</v>
      </c>
    </row>
    <row r="28" spans="1:5" s="13" customFormat="1" ht="19.5" customHeight="1" x14ac:dyDescent="0.25">
      <c r="A28" s="47" t="s">
        <v>27</v>
      </c>
      <c r="B28" s="48"/>
      <c r="C28" s="29"/>
      <c r="D28" s="49">
        <v>3.0000000000000001E-3</v>
      </c>
      <c r="E28" s="21"/>
    </row>
    <row r="29" spans="1:5" s="13" customFormat="1" ht="19.5" customHeight="1" x14ac:dyDescent="0.25">
      <c r="A29" s="47" t="s">
        <v>28</v>
      </c>
      <c r="B29" s="48"/>
      <c r="C29" s="29"/>
      <c r="D29" s="49">
        <v>0.08</v>
      </c>
      <c r="E29" s="21"/>
    </row>
    <row r="30" spans="1:5" s="13" customFormat="1" ht="19.5" customHeight="1" x14ac:dyDescent="0.25">
      <c r="A30" s="54" t="s">
        <v>29</v>
      </c>
      <c r="B30" s="54"/>
      <c r="C30" s="29"/>
      <c r="D30" s="49">
        <v>0.2</v>
      </c>
      <c r="E30" s="21"/>
    </row>
    <row r="31" spans="1:5" s="13" customFormat="1" ht="15.75" x14ac:dyDescent="0.25">
      <c r="A31" s="47" t="s">
        <v>30</v>
      </c>
      <c r="B31" s="48"/>
      <c r="C31" s="29"/>
      <c r="D31" s="40">
        <v>1.6000000000000001E-4</v>
      </c>
      <c r="E31" s="12"/>
    </row>
    <row r="32" spans="1:5" s="13" customFormat="1" ht="15.75" x14ac:dyDescent="0.25">
      <c r="A32" s="47" t="s">
        <v>31</v>
      </c>
      <c r="B32" s="48"/>
      <c r="C32" s="55"/>
      <c r="D32" s="49">
        <v>6.7999999999999996E-3</v>
      </c>
      <c r="E32" s="12"/>
    </row>
    <row r="33" spans="1:5" s="13" customFormat="1" ht="15" customHeight="1" x14ac:dyDescent="0.25">
      <c r="A33" s="47" t="s">
        <v>32</v>
      </c>
      <c r="B33" s="48"/>
      <c r="C33" s="55"/>
      <c r="D33" s="49">
        <v>0.01</v>
      </c>
      <c r="E33" s="56"/>
    </row>
    <row r="34" spans="1:5" s="13" customFormat="1" ht="15" customHeight="1" x14ac:dyDescent="0.25">
      <c r="A34" s="47" t="s">
        <v>32</v>
      </c>
      <c r="B34" s="48"/>
      <c r="C34" s="55"/>
      <c r="D34" s="49">
        <v>5.4999999999999997E-3</v>
      </c>
      <c r="E34" s="56"/>
    </row>
    <row r="35" spans="1:5" s="13" customFormat="1" ht="15" customHeight="1" x14ac:dyDescent="0.25">
      <c r="A35" s="47" t="s">
        <v>33</v>
      </c>
      <c r="B35" s="48"/>
      <c r="C35" s="55"/>
      <c r="D35" s="49">
        <v>4.4999999999999997E-3</v>
      </c>
      <c r="E35" s="57"/>
    </row>
    <row r="36" spans="1:5" s="13" customFormat="1" ht="15" customHeight="1" x14ac:dyDescent="0.25">
      <c r="A36" s="58"/>
      <c r="B36" s="59"/>
      <c r="C36" s="36"/>
      <c r="D36" s="37"/>
      <c r="E36" s="57"/>
    </row>
    <row r="37" spans="1:5" s="13" customFormat="1" ht="15" customHeight="1" x14ac:dyDescent="0.25">
      <c r="A37" s="60" t="s">
        <v>34</v>
      </c>
      <c r="B37" s="61"/>
      <c r="C37" s="62">
        <v>6.8000000000000005E-2</v>
      </c>
      <c r="D37" s="63"/>
      <c r="E37" s="64"/>
    </row>
    <row r="38" spans="1:5" s="13" customFormat="1" ht="15.75" customHeight="1" x14ac:dyDescent="0.25">
      <c r="A38" s="65" t="s">
        <v>35</v>
      </c>
      <c r="B38" s="65"/>
      <c r="C38" s="62">
        <v>2.9000000000000001E-2</v>
      </c>
      <c r="D38" s="63"/>
      <c r="E38" s="12"/>
    </row>
    <row r="39" spans="1:5" s="13" customFormat="1" ht="15.75" customHeight="1" x14ac:dyDescent="0.25">
      <c r="A39" s="60" t="s">
        <v>36</v>
      </c>
      <c r="B39" s="61"/>
      <c r="C39" s="62">
        <v>6.8000000000000005E-2</v>
      </c>
      <c r="D39" s="63"/>
      <c r="E39" s="12"/>
    </row>
    <row r="40" spans="1:5" s="13" customFormat="1" ht="15" customHeight="1" x14ac:dyDescent="0.25">
      <c r="A40" s="60" t="s">
        <v>37</v>
      </c>
      <c r="B40" s="61"/>
      <c r="C40" s="62">
        <v>6.8000000000000005E-2</v>
      </c>
      <c r="D40" s="63"/>
    </row>
    <row r="41" spans="1:5" s="13" customFormat="1" ht="15" customHeight="1" x14ac:dyDescent="0.25">
      <c r="A41" s="60" t="s">
        <v>38</v>
      </c>
      <c r="B41" s="61"/>
      <c r="C41" s="62">
        <v>2.9000000000000001E-2</v>
      </c>
      <c r="D41" s="63"/>
    </row>
    <row r="42" spans="1:5" s="13" customFormat="1" ht="10.5" customHeight="1" x14ac:dyDescent="0.25">
      <c r="A42" s="66"/>
      <c r="B42" s="67"/>
      <c r="C42" s="67"/>
      <c r="D42" s="68"/>
      <c r="E42" s="69"/>
    </row>
    <row r="43" spans="1:5" s="13" customFormat="1" ht="15" customHeight="1" x14ac:dyDescent="0.25">
      <c r="A43" s="70" t="s">
        <v>39</v>
      </c>
      <c r="B43" s="71"/>
      <c r="C43" s="72"/>
      <c r="D43" s="73"/>
      <c r="E43" s="12"/>
    </row>
    <row r="44" spans="1:5" s="13" customFormat="1" ht="15" customHeight="1" x14ac:dyDescent="0.25">
      <c r="A44" s="42" t="s">
        <v>40</v>
      </c>
      <c r="B44" s="65"/>
      <c r="C44" s="62"/>
      <c r="D44" s="62"/>
      <c r="E44" s="74"/>
    </row>
    <row r="45" spans="1:5" s="13" customFormat="1" ht="15" customHeight="1" x14ac:dyDescent="0.25">
      <c r="A45" s="42" t="s">
        <v>41</v>
      </c>
      <c r="B45" s="65"/>
      <c r="C45" s="62"/>
      <c r="D45" s="62"/>
      <c r="E45" s="74"/>
    </row>
    <row r="46" spans="1:5" s="13" customFormat="1" ht="15" customHeight="1" x14ac:dyDescent="0.25">
      <c r="A46" s="75" t="s">
        <v>42</v>
      </c>
      <c r="B46" s="75"/>
      <c r="C46" s="62"/>
      <c r="D46" s="62">
        <v>1.4999999999999999E-2</v>
      </c>
      <c r="E46" s="74"/>
    </row>
    <row r="47" spans="1:5" s="13" customFormat="1" ht="15" customHeight="1" x14ac:dyDescent="0.25">
      <c r="A47" s="60" t="s">
        <v>43</v>
      </c>
      <c r="B47" s="61"/>
      <c r="C47" s="72"/>
      <c r="D47" s="76"/>
      <c r="E47" s="12"/>
    </row>
    <row r="48" spans="1:5" s="13" customFormat="1" ht="15" customHeight="1" x14ac:dyDescent="0.25">
      <c r="A48" s="60" t="s">
        <v>44</v>
      </c>
      <c r="B48" s="61"/>
      <c r="C48" s="72"/>
      <c r="D48" s="76"/>
      <c r="E48" s="12"/>
    </row>
    <row r="49" spans="1:6" s="13" customFormat="1" ht="8.25" customHeight="1" x14ac:dyDescent="0.25">
      <c r="A49" s="18"/>
      <c r="B49" s="19"/>
      <c r="C49" s="19"/>
      <c r="D49" s="20"/>
      <c r="E49" s="12"/>
    </row>
    <row r="50" spans="1:6" s="13" customFormat="1" ht="15" customHeight="1" x14ac:dyDescent="0.25">
      <c r="A50" s="77" t="s">
        <v>45</v>
      </c>
      <c r="B50" s="78"/>
      <c r="C50" s="79">
        <v>4005</v>
      </c>
      <c r="D50" s="80"/>
      <c r="E50" s="12"/>
    </row>
    <row r="51" spans="1:6" s="13" customFormat="1" x14ac:dyDescent="0.25">
      <c r="A51" s="77" t="s">
        <v>46</v>
      </c>
      <c r="B51" s="78"/>
      <c r="C51" s="81">
        <v>11.88</v>
      </c>
      <c r="D51" s="82"/>
      <c r="E51" s="12"/>
    </row>
    <row r="52" spans="1:6" s="13" customFormat="1" hidden="1" x14ac:dyDescent="0.25">
      <c r="A52" s="77"/>
      <c r="B52" s="78"/>
      <c r="C52" s="81">
        <v>11.88</v>
      </c>
      <c r="D52" s="82"/>
      <c r="E52" s="12"/>
    </row>
    <row r="53" spans="1:6" s="13" customFormat="1" ht="12.75" customHeight="1" x14ac:dyDescent="0.25">
      <c r="A53" s="83" t="s">
        <v>47</v>
      </c>
      <c r="B53" s="84"/>
      <c r="C53" s="79">
        <v>12.02</v>
      </c>
      <c r="D53" s="82"/>
      <c r="E53" s="12"/>
    </row>
    <row r="54" spans="1:6" s="13" customFormat="1" hidden="1" x14ac:dyDescent="0.25">
      <c r="A54" s="77" t="s">
        <v>48</v>
      </c>
      <c r="B54" s="78"/>
      <c r="C54" s="85"/>
      <c r="D54" s="82"/>
      <c r="E54" s="12"/>
    </row>
    <row r="55" spans="1:6" s="13" customFormat="1" hidden="1" x14ac:dyDescent="0.25">
      <c r="A55" s="77" t="s">
        <v>48</v>
      </c>
      <c r="B55" s="78"/>
      <c r="C55" s="85"/>
      <c r="D55" s="82"/>
      <c r="E55" s="13" t="s">
        <v>49</v>
      </c>
    </row>
    <row r="56" spans="1:6" s="13" customFormat="1" x14ac:dyDescent="0.25">
      <c r="A56" s="83" t="s">
        <v>50</v>
      </c>
      <c r="B56" s="84"/>
      <c r="C56" s="85">
        <f>C53*35*52/12</f>
        <v>1823.0333333333331</v>
      </c>
      <c r="D56" s="82"/>
      <c r="E56" s="86">
        <f>ROUND(C53*151.67,2)</f>
        <v>1823.07</v>
      </c>
    </row>
    <row r="57" spans="1:6" s="13" customFormat="1" hidden="1" x14ac:dyDescent="0.25">
      <c r="A57" s="77"/>
      <c r="B57" s="78"/>
      <c r="C57" s="81"/>
      <c r="D57" s="82"/>
      <c r="E57" s="86"/>
    </row>
    <row r="58" spans="1:6" s="13" customFormat="1" hidden="1" x14ac:dyDescent="0.25">
      <c r="A58" s="60"/>
      <c r="B58" s="61"/>
      <c r="C58" s="87"/>
      <c r="D58" s="10"/>
      <c r="E58" s="86"/>
      <c r="F58" s="88"/>
    </row>
    <row r="59" spans="1:6" s="13" customFormat="1" ht="18.75" customHeight="1" x14ac:dyDescent="0.25">
      <c r="A59" s="60" t="s">
        <v>51</v>
      </c>
      <c r="B59" s="61"/>
      <c r="C59" s="87">
        <f>3*C53*35*52/12</f>
        <v>5469.1000000000013</v>
      </c>
      <c r="D59" s="10"/>
      <c r="E59" s="88">
        <f>ROUND(3*C53*151.67,2)</f>
        <v>5469.22</v>
      </c>
    </row>
    <row r="60" spans="1:6" s="13" customFormat="1" ht="31.5" customHeight="1" x14ac:dyDescent="0.25">
      <c r="A60" s="38" t="s">
        <v>52</v>
      </c>
      <c r="B60" s="39"/>
      <c r="C60" s="89">
        <v>0.37809999999999999</v>
      </c>
      <c r="D60" s="90">
        <v>0.3821</v>
      </c>
    </row>
    <row r="61" spans="1:6" s="13" customFormat="1" ht="15" customHeight="1" x14ac:dyDescent="0.25">
      <c r="A61" s="91"/>
      <c r="B61" s="91"/>
      <c r="C61" s="91"/>
      <c r="D61" s="92"/>
      <c r="E61" s="93"/>
    </row>
    <row r="62" spans="1:6" s="13" customFormat="1" ht="23.25" customHeight="1" x14ac:dyDescent="0.25">
      <c r="A62" s="38" t="s">
        <v>53</v>
      </c>
      <c r="B62" s="39"/>
      <c r="C62" s="94"/>
      <c r="D62" s="95" t="s">
        <v>54</v>
      </c>
      <c r="E62" s="96"/>
    </row>
    <row r="63" spans="1:6" s="13" customFormat="1" ht="17.25" customHeight="1" x14ac:dyDescent="0.25">
      <c r="A63" s="97" t="s">
        <v>55</v>
      </c>
      <c r="B63" s="98"/>
      <c r="C63" s="94"/>
      <c r="D63" s="95" t="s">
        <v>56</v>
      </c>
      <c r="E63" s="96"/>
    </row>
    <row r="64" spans="1:6" s="13" customFormat="1" ht="18" customHeight="1" x14ac:dyDescent="0.25">
      <c r="A64" s="47" t="s">
        <v>57</v>
      </c>
      <c r="B64" s="48"/>
      <c r="C64" s="99">
        <v>7.32</v>
      </c>
      <c r="D64" s="100"/>
      <c r="E64" s="101"/>
    </row>
    <row r="65" spans="1:5" s="13" customFormat="1" ht="15" customHeight="1" x14ac:dyDescent="0.25">
      <c r="A65" s="47" t="s">
        <v>58</v>
      </c>
      <c r="B65" s="48"/>
      <c r="C65" s="99">
        <v>90.8</v>
      </c>
      <c r="D65" s="100"/>
      <c r="E65" s="101"/>
    </row>
    <row r="66" spans="1:5" s="13" customFormat="1" ht="35.25" customHeight="1" x14ac:dyDescent="0.25">
      <c r="A66" s="102" t="s">
        <v>59</v>
      </c>
      <c r="B66" s="102"/>
      <c r="C66" s="103">
        <v>748</v>
      </c>
      <c r="D66" s="104"/>
      <c r="E66" s="12"/>
    </row>
    <row r="67" spans="1:5" s="13" customFormat="1" ht="18.75" customHeight="1" x14ac:dyDescent="0.25">
      <c r="A67" s="105"/>
      <c r="B67" s="106" t="s">
        <v>60</v>
      </c>
      <c r="C67" s="106"/>
      <c r="D67" s="107" t="s">
        <v>61</v>
      </c>
      <c r="E67" s="107"/>
    </row>
    <row r="68" spans="1:5" s="13" customFormat="1" ht="18.75" customHeight="1" x14ac:dyDescent="0.25">
      <c r="A68" s="105"/>
      <c r="B68" s="108" t="s">
        <v>62</v>
      </c>
      <c r="C68" s="108" t="s">
        <v>63</v>
      </c>
      <c r="D68" s="108" t="s">
        <v>62</v>
      </c>
      <c r="E68" s="108" t="s">
        <v>63</v>
      </c>
    </row>
    <row r="69" spans="1:5" s="13" customFormat="1" ht="18.75" customHeight="1" x14ac:dyDescent="0.25">
      <c r="A69" s="109" t="s">
        <v>17</v>
      </c>
      <c r="B69" s="110">
        <v>3.15E-2</v>
      </c>
      <c r="C69" s="111">
        <v>4.7199999999999999E-2</v>
      </c>
      <c r="D69" s="110">
        <v>3.15E-2</v>
      </c>
      <c r="E69" s="111">
        <v>4.7199999999999999E-2</v>
      </c>
    </row>
    <row r="70" spans="1:5" s="13" customFormat="1" ht="18.75" customHeight="1" x14ac:dyDescent="0.25">
      <c r="A70" s="109" t="s">
        <v>64</v>
      </c>
      <c r="B70" s="110">
        <v>8.6E-3</v>
      </c>
      <c r="C70" s="110">
        <v>1.29E-2</v>
      </c>
      <c r="D70" s="110">
        <v>8.6E-3</v>
      </c>
      <c r="E70" s="110">
        <v>1.29E-2</v>
      </c>
    </row>
    <row r="71" spans="1:5" s="13" customFormat="1" ht="18.75" customHeight="1" x14ac:dyDescent="0.25">
      <c r="A71" s="109" t="s">
        <v>65</v>
      </c>
      <c r="B71" s="112"/>
      <c r="C71" s="113"/>
      <c r="D71" s="110">
        <v>1.4E-3</v>
      </c>
      <c r="E71" s="110">
        <v>2.0999999999999999E-3</v>
      </c>
    </row>
    <row r="72" spans="1:5" s="13" customFormat="1" ht="35.25" customHeight="1" x14ac:dyDescent="0.25">
      <c r="A72" s="114" t="s">
        <v>66</v>
      </c>
      <c r="B72" s="115">
        <f>+B69+B70</f>
        <v>4.0099999999999997E-2</v>
      </c>
      <c r="C72" s="115">
        <f>+C69+C70</f>
        <v>6.0100000000000001E-2</v>
      </c>
      <c r="D72" s="115">
        <f>SUM(D69:D71)</f>
        <v>4.1499999999999995E-2</v>
      </c>
      <c r="E72" s="115">
        <f>SUM(E69:E71)</f>
        <v>6.2199999999999998E-2</v>
      </c>
    </row>
    <row r="73" spans="1:5" s="13" customFormat="1" ht="27" customHeight="1" x14ac:dyDescent="0.25">
      <c r="A73" s="116"/>
      <c r="B73" s="117"/>
      <c r="C73" s="117"/>
      <c r="D73" s="117"/>
      <c r="E73" s="117"/>
    </row>
    <row r="74" spans="1:5" s="13" customFormat="1" ht="18.75" customHeight="1" x14ac:dyDescent="0.25">
      <c r="A74" s="105"/>
      <c r="B74" s="105"/>
      <c r="C74" s="118"/>
      <c r="D74" s="108" t="s">
        <v>67</v>
      </c>
      <c r="E74" s="114" t="s">
        <v>63</v>
      </c>
    </row>
    <row r="75" spans="1:5" s="13" customFormat="1" ht="18.75" customHeight="1" x14ac:dyDescent="0.25">
      <c r="A75" s="109" t="s">
        <v>18</v>
      </c>
      <c r="B75" s="105"/>
      <c r="C75" s="118"/>
      <c r="D75" s="110">
        <v>8.6400000000000005E-2</v>
      </c>
      <c r="E75" s="110">
        <v>0.1295</v>
      </c>
    </row>
    <row r="76" spans="1:5" s="13" customFormat="1" ht="18.75" customHeight="1" x14ac:dyDescent="0.25">
      <c r="A76" s="109" t="s">
        <v>68</v>
      </c>
      <c r="B76" s="105"/>
      <c r="C76" s="118"/>
      <c r="D76" s="110">
        <v>1.0800000000000001E-2</v>
      </c>
      <c r="E76" s="110">
        <v>1.6199999999999999E-2</v>
      </c>
    </row>
    <row r="77" spans="1:5" s="13" customFormat="1" ht="18.75" customHeight="1" x14ac:dyDescent="0.25">
      <c r="A77" s="109" t="s">
        <v>69</v>
      </c>
      <c r="B77" s="105"/>
      <c r="C77" s="118"/>
      <c r="D77" s="110">
        <v>1.4E-3</v>
      </c>
      <c r="E77" s="110">
        <v>2.0999999999999999E-3</v>
      </c>
    </row>
    <row r="78" spans="1:5" s="13" customFormat="1" ht="33" customHeight="1" x14ac:dyDescent="0.25">
      <c r="A78" s="114" t="s">
        <v>70</v>
      </c>
      <c r="B78" s="105"/>
      <c r="C78" s="118"/>
      <c r="D78" s="115">
        <f>SUM(D75:D77)</f>
        <v>9.8600000000000007E-2</v>
      </c>
      <c r="E78" s="115">
        <f>SUM(E75:E77)</f>
        <v>0.14779999999999999</v>
      </c>
    </row>
    <row r="79" spans="1:5" s="13" customFormat="1" ht="35.25" customHeight="1" x14ac:dyDescent="0.25">
      <c r="A79" s="119"/>
      <c r="C79" s="120"/>
      <c r="D79" s="121"/>
      <c r="E79" s="119"/>
    </row>
    <row r="80" spans="1:5" s="13" customFormat="1" ht="35.25" customHeight="1" x14ac:dyDescent="0.25">
      <c r="C80" s="122"/>
      <c r="D80" s="104"/>
      <c r="E80" s="12"/>
    </row>
    <row r="81" spans="1:5" s="13" customFormat="1" ht="35.25" customHeight="1" x14ac:dyDescent="0.25">
      <c r="A81" s="123" t="s">
        <v>71</v>
      </c>
      <c r="B81" s="124"/>
      <c r="C81" s="124"/>
      <c r="D81" s="125"/>
      <c r="E81" s="12"/>
    </row>
    <row r="82" spans="1:5" s="13" customFormat="1" ht="42" customHeight="1" x14ac:dyDescent="0.25">
      <c r="A82" s="126" t="s">
        <v>72</v>
      </c>
      <c r="B82" s="127"/>
      <c r="C82" s="128" t="s">
        <v>73</v>
      </c>
      <c r="D82" s="128" t="s">
        <v>74</v>
      </c>
      <c r="E82" s="12"/>
    </row>
    <row r="83" spans="1:5" s="13" customFormat="1" ht="35.25" customHeight="1" x14ac:dyDescent="0.25">
      <c r="A83" s="123" t="s">
        <v>75</v>
      </c>
      <c r="B83" s="125"/>
      <c r="C83" s="129" t="s">
        <v>76</v>
      </c>
      <c r="D83" s="130">
        <v>3.2000000000000001E-2</v>
      </c>
      <c r="E83" s="12"/>
    </row>
    <row r="84" spans="1:5" s="13" customFormat="1" ht="35.25" customHeight="1" x14ac:dyDescent="0.25">
      <c r="A84" s="123" t="s">
        <v>77</v>
      </c>
      <c r="B84" s="125"/>
      <c r="C84" s="129" t="s">
        <v>76</v>
      </c>
      <c r="D84" s="130">
        <v>3.2000000000000001E-2</v>
      </c>
      <c r="E84" s="12"/>
    </row>
    <row r="85" spans="1:5" ht="47.25" customHeight="1" x14ac:dyDescent="0.25">
      <c r="A85" s="131" t="s">
        <v>78</v>
      </c>
      <c r="B85" s="131"/>
      <c r="C85" s="129" t="s">
        <v>79</v>
      </c>
      <c r="D85" s="129" t="s">
        <v>79</v>
      </c>
    </row>
    <row r="86" spans="1:5" ht="35.25" customHeight="1" x14ac:dyDescent="0.25">
      <c r="A86" s="132"/>
      <c r="B86" s="132"/>
      <c r="C86" s="133"/>
    </row>
    <row r="87" spans="1:5" ht="35.25" customHeight="1" x14ac:dyDescent="0.25">
      <c r="A87" t="s">
        <v>80</v>
      </c>
    </row>
    <row r="88" spans="1:5" ht="35.25" customHeight="1" x14ac:dyDescent="0.25">
      <c r="A88" s="13" t="s">
        <v>81</v>
      </c>
    </row>
    <row r="89" spans="1:5" ht="35.25" customHeight="1" x14ac:dyDescent="0.25">
      <c r="B89" s="13"/>
      <c r="C89" s="136"/>
    </row>
  </sheetData>
  <mergeCells count="71">
    <mergeCell ref="A82:B82"/>
    <mergeCell ref="A83:B83"/>
    <mergeCell ref="A84:B84"/>
    <mergeCell ref="A85:B85"/>
    <mergeCell ref="A86:B86"/>
    <mergeCell ref="A64:B64"/>
    <mergeCell ref="A65:B65"/>
    <mergeCell ref="A66:B66"/>
    <mergeCell ref="B67:C67"/>
    <mergeCell ref="D67:E67"/>
    <mergeCell ref="A81:D81"/>
    <mergeCell ref="A58:B58"/>
    <mergeCell ref="A59:B59"/>
    <mergeCell ref="A60:B60"/>
    <mergeCell ref="A61:D61"/>
    <mergeCell ref="A62:B62"/>
    <mergeCell ref="A63:B63"/>
    <mergeCell ref="A50:B50"/>
    <mergeCell ref="A51:B51"/>
    <mergeCell ref="A52:B52"/>
    <mergeCell ref="A54:B54"/>
    <mergeCell ref="A55:B55"/>
    <mergeCell ref="A57:B57"/>
    <mergeCell ref="A44:B44"/>
    <mergeCell ref="A45:B45"/>
    <mergeCell ref="A46:B46"/>
    <mergeCell ref="A47:B47"/>
    <mergeCell ref="A48:B48"/>
    <mergeCell ref="A49:D49"/>
    <mergeCell ref="A38:B38"/>
    <mergeCell ref="A39:B39"/>
    <mergeCell ref="A40:B40"/>
    <mergeCell ref="A41:B41"/>
    <mergeCell ref="A42:D42"/>
    <mergeCell ref="A43:B43"/>
    <mergeCell ref="A32:B32"/>
    <mergeCell ref="A33:B33"/>
    <mergeCell ref="A34:B34"/>
    <mergeCell ref="A35:B35"/>
    <mergeCell ref="A36:B36"/>
    <mergeCell ref="A37:B37"/>
    <mergeCell ref="A25:B25"/>
    <mergeCell ref="A26:B26"/>
    <mergeCell ref="A27:B27"/>
    <mergeCell ref="A28:B28"/>
    <mergeCell ref="A29:B29"/>
    <mergeCell ref="A31:B31"/>
    <mergeCell ref="A18:B18"/>
    <mergeCell ref="A19:B19"/>
    <mergeCell ref="A20:B20"/>
    <mergeCell ref="A21:B21"/>
    <mergeCell ref="A22:B22"/>
    <mergeCell ref="A23:B23"/>
    <mergeCell ref="A12:B12"/>
    <mergeCell ref="A13:B13"/>
    <mergeCell ref="A14:B14"/>
    <mergeCell ref="A15:D15"/>
    <mergeCell ref="A16:B16"/>
    <mergeCell ref="A17:B17"/>
    <mergeCell ref="A6:D6"/>
    <mergeCell ref="A7:B7"/>
    <mergeCell ref="A8:B8"/>
    <mergeCell ref="A9:B9"/>
    <mergeCell ref="A10:B10"/>
    <mergeCell ref="A11:B11"/>
    <mergeCell ref="A1:B1"/>
    <mergeCell ref="A2:B2"/>
    <mergeCell ref="A3:B3"/>
    <mergeCell ref="A4:B4"/>
    <mergeCell ref="E4:E5"/>
    <mergeCell ref="A5:B5"/>
  </mergeCell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75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jacques LE CHEVANTON</dc:creator>
  <cp:lastModifiedBy>jacques LE CHEVANTON</cp:lastModifiedBy>
  <cp:lastPrinted>2026-01-11T02:54:52Z</cp:lastPrinted>
  <dcterms:created xsi:type="dcterms:W3CDTF">2026-01-11T02:53:27Z</dcterms:created>
  <dcterms:modified xsi:type="dcterms:W3CDTF">2026-01-11T02:55:01Z</dcterms:modified>
</cp:coreProperties>
</file>